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36" windowWidth="12420" windowHeight="10848" activeTab="1"/>
  </bookViews>
  <sheets>
    <sheet name="Correct Order (Base Price)" sheetId="6" r:id="rId1"/>
    <sheet name="Correct Order (Full List)" sheetId="5" r:id="rId2"/>
  </sheets>
  <calcPr calcId="145621"/>
</workbook>
</file>

<file path=xl/calcChain.xml><?xml version="1.0" encoding="utf-8"?>
<calcChain xmlns="http://schemas.openxmlformats.org/spreadsheetml/2006/main">
  <c r="D30" i="5" l="1"/>
  <c r="F30" i="5"/>
  <c r="H30" i="5"/>
  <c r="D33" i="5"/>
  <c r="E32" i="5"/>
  <c r="D32" i="5"/>
  <c r="D19" i="5"/>
  <c r="D17" i="5"/>
  <c r="D20" i="5" s="1"/>
  <c r="D11" i="5"/>
  <c r="D8" i="5"/>
  <c r="B33" i="5"/>
  <c r="C32" i="5"/>
  <c r="B32" i="5"/>
  <c r="B19" i="5"/>
  <c r="B17" i="5"/>
  <c r="B20" i="5" s="1"/>
  <c r="B8" i="5"/>
  <c r="B11" i="5" s="1"/>
  <c r="H22" i="5"/>
  <c r="F22" i="5"/>
  <c r="H32" i="5"/>
  <c r="G32" i="5"/>
  <c r="F32" i="5"/>
  <c r="D22" i="5" l="1"/>
  <c r="D23" i="5" s="1"/>
  <c r="D28" i="5" s="1"/>
  <c r="D34" i="5" s="1"/>
  <c r="B22" i="5"/>
  <c r="B23" i="5"/>
  <c r="B28" i="5" s="1"/>
  <c r="B34" i="5" s="1"/>
  <c r="D17" i="6"/>
  <c r="B17" i="6"/>
  <c r="D8" i="6"/>
  <c r="B8" i="6"/>
  <c r="B11" i="6" s="1"/>
  <c r="F19" i="5"/>
  <c r="H19" i="5"/>
  <c r="F20" i="5"/>
  <c r="H20" i="5"/>
  <c r="F23" i="5"/>
  <c r="F28" i="5" s="1"/>
  <c r="F34" i="5" s="1"/>
  <c r="H23" i="5"/>
  <c r="H28" i="5"/>
  <c r="H34" i="5" s="1"/>
  <c r="F33" i="5"/>
  <c r="H33" i="5"/>
  <c r="H17" i="5"/>
  <c r="F17" i="5"/>
  <c r="H8" i="5"/>
  <c r="F8" i="5"/>
  <c r="F11" i="5" s="1"/>
</calcChain>
</file>

<file path=xl/sharedStrings.xml><?xml version="1.0" encoding="utf-8"?>
<sst xmlns="http://schemas.openxmlformats.org/spreadsheetml/2006/main" count="76" uniqueCount="61">
  <si>
    <t>Installed Options Total</t>
  </si>
  <si>
    <t xml:space="preserve"> - 21" Tires</t>
  </si>
  <si>
    <t>Destination Charge</t>
  </si>
  <si>
    <t>Total MSRP</t>
  </si>
  <si>
    <t>Rebates</t>
  </si>
  <si>
    <t>Title/Battery/Etc</t>
  </si>
  <si>
    <t>Tag Transfer</t>
  </si>
  <si>
    <t>Dealer Fee</t>
  </si>
  <si>
    <t>GM Card</t>
  </si>
  <si>
    <t>Total</t>
  </si>
  <si>
    <t>Down Pmt</t>
  </si>
  <si>
    <t>Rebate</t>
  </si>
  <si>
    <t>Trade-in</t>
  </si>
  <si>
    <t>Trade-In</t>
  </si>
  <si>
    <t>College Discount Price</t>
  </si>
  <si>
    <t>USAA Discount</t>
  </si>
  <si>
    <t>Rebates (Come After Tax)</t>
  </si>
  <si>
    <t>Trade-in (Comes Before Tax)</t>
  </si>
  <si>
    <t xml:space="preserve"> - Spare</t>
  </si>
  <si>
    <t xml:space="preserve"> - Spoiler</t>
  </si>
  <si>
    <t>Base MSRP</t>
  </si>
  <si>
    <t>Tax (6.0%)</t>
  </si>
  <si>
    <t>Subtotal</t>
  </si>
  <si>
    <t xml:space="preserve">    Tire Discount</t>
  </si>
  <si>
    <t>Base 2LS</t>
  </si>
  <si>
    <t>This 2LS</t>
  </si>
  <si>
    <t>Discount of 1701.90 (which includes a discount on rims)</t>
  </si>
  <si>
    <t>Remaining discount to remove rim price completely to</t>
  </si>
  <si>
    <t xml:space="preserve">   match College Discount Price with Base 2LS</t>
  </si>
  <si>
    <t>Fill in these fields</t>
  </si>
  <si>
    <t>which will fill in all</t>
  </si>
  <si>
    <t>cells to the left</t>
  </si>
  <si>
    <t>Tax Rate</t>
  </si>
  <si>
    <t>Addtl Tax</t>
  </si>
  <si>
    <t>What do you expect for your trade-in?</t>
  </si>
  <si>
    <t>"This 2LS" are the options that came on the Camaro I</t>
  </si>
  <si>
    <t>was looking at. I had them remove the tires, so I had to</t>
  </si>
  <si>
    <t>This is the price from the College Discount "Build"</t>
  </si>
  <si>
    <t xml:space="preserve">Had to remove the rest of the tires from "This 2LS" to make the </t>
  </si>
  <si>
    <t>price and comparison apples to apples.</t>
  </si>
  <si>
    <t>This is the amount that will be taxed (in most states)</t>
  </si>
  <si>
    <t>Your Tax Rate, and I found out that many dealers have an</t>
  </si>
  <si>
    <t>"additional" tax for the first $5,000 or something so I added it here.</t>
  </si>
  <si>
    <t>Basic Little Fees</t>
  </si>
  <si>
    <t>I did a tag transfer, the final amount was actually $87.xx</t>
  </si>
  <si>
    <t>Dealer fee was $599, but college discount brought it down to $75</t>
  </si>
  <si>
    <t>Total before discounts, rebates, and down payment</t>
  </si>
  <si>
    <t>What are you planning on putting down (Cash)</t>
  </si>
  <si>
    <t>Eligible rebates - I originally had $3,000 in rebates, but the $2,000 customer cash was taken when I got the 0% financing</t>
  </si>
  <si>
    <t>This amount should be close to what you will be financing</t>
  </si>
  <si>
    <t>My situation will be different because I had them remove options.</t>
  </si>
  <si>
    <t>Destination Charge (Everyone Pays destination charge!)</t>
  </si>
  <si>
    <t>Should be MSRP on Window Sticker before any mark-ups or deductions</t>
  </si>
  <si>
    <t>Discount Price</t>
  </si>
  <si>
    <t>Employee</t>
  </si>
  <si>
    <t>College</t>
  </si>
  <si>
    <t>Type of Discount</t>
  </si>
  <si>
    <t>Can't use GM Card with certain discounts like Employee Pricing</t>
  </si>
  <si>
    <t>Military</t>
  </si>
  <si>
    <t>come up compare with a "Base 2LS" with the other options.</t>
  </si>
  <si>
    <t>Discount of 1701.90 (which includes a discount on all options)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</si>
</sst>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quotePrefix="1"/>
    <xf numFmtId="43" fontId="0" fillId="0" borderId="0" xfId="1" applyFont="1"/>
    <xf numFmtId="43" fontId="0" fillId="0" borderId="1" xfId="1" applyFont="1" applyBorder="1"/>
    <xf numFmtId="43" fontId="0" fillId="0" borderId="0" xfId="0" applyNumberFormat="1"/>
    <xf numFmtId="0" fontId="2" fillId="0" borderId="0" xfId="0" applyFont="1"/>
    <xf numFmtId="43" fontId="0" fillId="0" borderId="0" xfId="1" applyFont="1" applyAlignment="1">
      <alignment horizontal="right"/>
    </xf>
    <xf numFmtId="164" fontId="0" fillId="0" borderId="0" xfId="1" applyNumberFormat="1" applyFont="1"/>
    <xf numFmtId="43" fontId="0" fillId="0" borderId="0" xfId="1" applyFont="1" applyBorder="1"/>
    <xf numFmtId="43" fontId="0" fillId="0" borderId="1" xfId="1" applyFont="1" applyBorder="1" applyAlignment="1">
      <alignment horizontal="right"/>
    </xf>
    <xf numFmtId="9" fontId="0" fillId="0" borderId="0" xfId="0" applyNumberFormat="1"/>
    <xf numFmtId="0" fontId="0" fillId="0" borderId="0" xfId="0" applyBorder="1"/>
    <xf numFmtId="0" fontId="0" fillId="2" borderId="0" xfId="0" applyFill="1"/>
    <xf numFmtId="43" fontId="0" fillId="2" borderId="0" xfId="1" applyFont="1" applyFill="1"/>
    <xf numFmtId="0" fontId="0" fillId="3" borderId="0" xfId="0" applyFill="1"/>
    <xf numFmtId="164" fontId="0" fillId="3" borderId="0" xfId="1" applyNumberFormat="1" applyFont="1" applyFill="1"/>
    <xf numFmtId="9" fontId="0" fillId="3" borderId="0" xfId="0" applyNumberFormat="1" applyFill="1"/>
    <xf numFmtId="44" fontId="0" fillId="3" borderId="0" xfId="2" applyFont="1" applyFill="1"/>
    <xf numFmtId="165" fontId="0" fillId="3" borderId="0" xfId="2" applyNumberFormat="1" applyFont="1" applyFill="1"/>
    <xf numFmtId="0" fontId="0" fillId="0" borderId="1" xfId="0" applyBorder="1"/>
    <xf numFmtId="0" fontId="0" fillId="0" borderId="0" xfId="0" applyFont="1"/>
    <xf numFmtId="43" fontId="0" fillId="4" borderId="0" xfId="1" applyFon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zoomScaleNormal="100" workbookViewId="0">
      <selection activeCell="A19" sqref="A19"/>
    </sheetView>
  </sheetViews>
  <sheetFormatPr defaultRowHeight="14.4" x14ac:dyDescent="0.3"/>
  <cols>
    <col min="1" max="1" width="19.5546875" bestFit="1" customWidth="1"/>
    <col min="2" max="2" width="10.109375" customWidth="1"/>
    <col min="3" max="3" width="2.33203125" customWidth="1"/>
    <col min="4" max="4" width="10.109375" bestFit="1" customWidth="1"/>
    <col min="5" max="5" width="2.33203125" customWidth="1"/>
    <col min="7" max="7" width="9.109375" bestFit="1" customWidth="1"/>
  </cols>
  <sheetData>
    <row r="1" spans="1:8" x14ac:dyDescent="0.3">
      <c r="B1" s="5" t="s">
        <v>24</v>
      </c>
      <c r="D1" s="5" t="s">
        <v>25</v>
      </c>
      <c r="E1" s="5"/>
    </row>
    <row r="2" spans="1:8" x14ac:dyDescent="0.3">
      <c r="D2" s="5"/>
    </row>
    <row r="3" spans="1:8" x14ac:dyDescent="0.3">
      <c r="A3" t="s">
        <v>20</v>
      </c>
      <c r="B3" s="2">
        <v>24545</v>
      </c>
      <c r="D3" s="2">
        <v>24545</v>
      </c>
      <c r="E3" s="2"/>
    </row>
    <row r="4" spans="1:8" x14ac:dyDescent="0.3">
      <c r="B4" s="2"/>
      <c r="D4" s="2"/>
      <c r="E4" s="2"/>
      <c r="G4" s="7"/>
      <c r="H4" s="1"/>
    </row>
    <row r="5" spans="1:8" x14ac:dyDescent="0.3">
      <c r="A5" s="1" t="s">
        <v>1</v>
      </c>
      <c r="B5" s="6"/>
      <c r="D5" s="6">
        <v>6480</v>
      </c>
      <c r="E5" s="6"/>
    </row>
    <row r="6" spans="1:8" x14ac:dyDescent="0.3">
      <c r="A6" s="1" t="s">
        <v>18</v>
      </c>
      <c r="B6" s="6">
        <v>150</v>
      </c>
      <c r="D6" s="6">
        <v>150</v>
      </c>
      <c r="E6" s="6"/>
    </row>
    <row r="7" spans="1:8" x14ac:dyDescent="0.3">
      <c r="A7" s="1" t="s">
        <v>19</v>
      </c>
      <c r="B7" s="9">
        <v>615</v>
      </c>
      <c r="D7" s="9">
        <v>615</v>
      </c>
      <c r="E7" s="9"/>
    </row>
    <row r="8" spans="1:8" x14ac:dyDescent="0.3">
      <c r="A8" t="s">
        <v>0</v>
      </c>
      <c r="B8" s="2">
        <f>SUM(B5:B7)</f>
        <v>765</v>
      </c>
      <c r="D8" s="2">
        <f>SUM(D5:D7)</f>
        <v>7245</v>
      </c>
      <c r="E8" s="2"/>
    </row>
    <row r="9" spans="1:8" x14ac:dyDescent="0.3">
      <c r="B9" s="2"/>
      <c r="D9" s="2"/>
      <c r="E9" s="2"/>
    </row>
    <row r="10" spans="1:8" x14ac:dyDescent="0.3">
      <c r="A10" t="s">
        <v>2</v>
      </c>
      <c r="B10" s="3">
        <v>900</v>
      </c>
      <c r="D10" s="3">
        <v>900</v>
      </c>
      <c r="E10" s="8"/>
    </row>
    <row r="11" spans="1:8" x14ac:dyDescent="0.3">
      <c r="A11" t="s">
        <v>3</v>
      </c>
      <c r="B11" s="2">
        <f>B3+B8+B10</f>
        <v>26210</v>
      </c>
      <c r="D11" s="2">
        <v>32690</v>
      </c>
      <c r="E11" s="2"/>
    </row>
    <row r="12" spans="1:8" x14ac:dyDescent="0.3">
      <c r="B12" s="2"/>
      <c r="D12" s="2"/>
      <c r="E12" s="2"/>
    </row>
    <row r="13" spans="1:8" ht="4.05" customHeight="1" x14ac:dyDescent="0.3">
      <c r="A13" s="12"/>
      <c r="B13" s="13"/>
      <c r="C13" s="12"/>
      <c r="D13" s="13"/>
      <c r="E13" s="2"/>
    </row>
    <row r="14" spans="1:8" x14ac:dyDescent="0.3">
      <c r="B14" s="2"/>
      <c r="D14" s="2"/>
      <c r="E14" s="2"/>
    </row>
    <row r="15" spans="1:8" x14ac:dyDescent="0.3">
      <c r="A15" t="s">
        <v>14</v>
      </c>
      <c r="B15" s="2">
        <v>25286</v>
      </c>
      <c r="D15" s="2">
        <v>30988.81</v>
      </c>
      <c r="E15" s="2"/>
      <c r="F15" t="s">
        <v>26</v>
      </c>
    </row>
    <row r="16" spans="1:8" x14ac:dyDescent="0.3">
      <c r="A16" t="s">
        <v>23</v>
      </c>
      <c r="B16" s="3"/>
      <c r="C16" s="11"/>
      <c r="D16" s="3">
        <v>-5702.81</v>
      </c>
      <c r="E16" s="2"/>
      <c r="F16" t="s">
        <v>27</v>
      </c>
    </row>
    <row r="17" spans="2:11" x14ac:dyDescent="0.3">
      <c r="B17" s="2">
        <f>SUM(B15:B16)</f>
        <v>25286</v>
      </c>
      <c r="D17" s="2">
        <f>SUM(D15:D16)</f>
        <v>25286</v>
      </c>
      <c r="E17" s="2"/>
      <c r="F17" t="s">
        <v>28</v>
      </c>
    </row>
    <row r="18" spans="2:11" x14ac:dyDescent="0.3">
      <c r="B18" s="2"/>
      <c r="D18" s="2"/>
      <c r="E18" s="2"/>
    </row>
    <row r="19" spans="2:11" x14ac:dyDescent="0.3">
      <c r="B19" s="8"/>
      <c r="C19" s="11"/>
      <c r="D19" s="8"/>
      <c r="E19" s="8"/>
      <c r="J19" s="7"/>
      <c r="K19" s="1"/>
    </row>
    <row r="20" spans="2:11" x14ac:dyDescent="0.3">
      <c r="B20" s="8"/>
      <c r="C20" s="11"/>
      <c r="D20" s="8"/>
      <c r="E20" s="2"/>
    </row>
    <row r="21" spans="2:11" x14ac:dyDescent="0.3">
      <c r="B21" s="8"/>
      <c r="C21" s="11"/>
      <c r="D21" s="8"/>
      <c r="E21" s="2"/>
    </row>
    <row r="22" spans="2:11" x14ac:dyDescent="0.3">
      <c r="B22" s="8"/>
      <c r="C22" s="11"/>
      <c r="D22" s="8"/>
      <c r="E22" s="2"/>
      <c r="F22" s="10"/>
    </row>
    <row r="23" spans="2:11" x14ac:dyDescent="0.3">
      <c r="B23" s="8"/>
      <c r="C23" s="8"/>
      <c r="D23" s="8"/>
      <c r="E23" s="2"/>
    </row>
    <row r="24" spans="2:11" x14ac:dyDescent="0.3">
      <c r="B24" s="8"/>
      <c r="C24" s="11"/>
      <c r="D24" s="8"/>
      <c r="E24" s="2"/>
    </row>
    <row r="25" spans="2:11" x14ac:dyDescent="0.3">
      <c r="B25" s="8"/>
      <c r="C25" s="11"/>
      <c r="D25" s="8"/>
      <c r="E25" s="2"/>
    </row>
    <row r="26" spans="2:11" x14ac:dyDescent="0.3">
      <c r="B26" s="8"/>
      <c r="C26" s="11"/>
      <c r="D26" s="8"/>
      <c r="E26" s="2"/>
    </row>
    <row r="27" spans="2:11" x14ac:dyDescent="0.3">
      <c r="B27" s="8"/>
      <c r="C27" s="11"/>
      <c r="D27" s="8"/>
      <c r="E27" s="8"/>
    </row>
    <row r="28" spans="2:11" x14ac:dyDescent="0.3">
      <c r="B28" s="8"/>
      <c r="C28" s="11"/>
      <c r="D28" s="8"/>
      <c r="E28" s="2"/>
    </row>
    <row r="29" spans="2:11" x14ac:dyDescent="0.3">
      <c r="B29" s="8"/>
      <c r="C29" s="11"/>
      <c r="D29" s="8"/>
      <c r="E29" s="2"/>
    </row>
    <row r="30" spans="2:11" x14ac:dyDescent="0.3">
      <c r="B30" s="8"/>
      <c r="C30" s="11"/>
      <c r="D30" s="8"/>
      <c r="E30" s="2"/>
    </row>
    <row r="31" spans="2:11" x14ac:dyDescent="0.3">
      <c r="B31" s="8"/>
      <c r="C31" s="11"/>
      <c r="D31" s="8"/>
      <c r="E31" s="2"/>
    </row>
    <row r="32" spans="2:11" x14ac:dyDescent="0.3">
      <c r="B32" s="8"/>
      <c r="C32" s="11"/>
      <c r="D32" s="8"/>
      <c r="E32" s="2"/>
    </row>
    <row r="33" spans="2:10" x14ac:dyDescent="0.3">
      <c r="B33" s="8"/>
      <c r="C33" s="11"/>
      <c r="D33" s="8"/>
      <c r="E33" s="8"/>
      <c r="J33" s="7"/>
    </row>
    <row r="34" spans="2:10" x14ac:dyDescent="0.3">
      <c r="B34" s="2"/>
      <c r="D34" s="2"/>
      <c r="E34" s="2"/>
    </row>
    <row r="37" spans="2:10" x14ac:dyDescent="0.3">
      <c r="B37" s="4"/>
      <c r="D37" s="4"/>
      <c r="E37" s="4"/>
    </row>
  </sheetData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abSelected="1" zoomScaleNormal="100" workbookViewId="0">
      <selection activeCell="J16" sqref="J16"/>
    </sheetView>
  </sheetViews>
  <sheetFormatPr defaultRowHeight="14.4" x14ac:dyDescent="0.3"/>
  <cols>
    <col min="1" max="1" width="19.5546875" bestFit="1" customWidth="1"/>
    <col min="2" max="2" width="10.109375" customWidth="1"/>
    <col min="3" max="3" width="2.33203125" customWidth="1"/>
    <col min="4" max="4" width="10.109375" customWidth="1"/>
    <col min="5" max="5" width="2.33203125" customWidth="1"/>
    <col min="6" max="6" width="10.109375" customWidth="1"/>
    <col min="7" max="7" width="2.33203125" customWidth="1"/>
    <col min="8" max="8" width="10.109375" bestFit="1" customWidth="1"/>
    <col min="9" max="9" width="2.33203125" customWidth="1"/>
    <col min="11" max="11" width="9.109375" bestFit="1" customWidth="1"/>
    <col min="14" max="14" width="10.109375" bestFit="1" customWidth="1"/>
  </cols>
  <sheetData>
    <row r="1" spans="1:16" x14ac:dyDescent="0.3">
      <c r="B1" s="5"/>
      <c r="D1" s="5"/>
      <c r="F1" s="5" t="s">
        <v>24</v>
      </c>
      <c r="H1" s="5" t="s">
        <v>25</v>
      </c>
      <c r="I1" s="5"/>
    </row>
    <row r="2" spans="1:16" x14ac:dyDescent="0.3">
      <c r="H2" s="5"/>
      <c r="M2" s="14" t="s">
        <v>29</v>
      </c>
      <c r="N2" s="14"/>
    </row>
    <row r="3" spans="1:16" x14ac:dyDescent="0.3">
      <c r="A3" t="s">
        <v>20</v>
      </c>
      <c r="B3" s="2">
        <v>24545</v>
      </c>
      <c r="D3" s="2">
        <v>24545</v>
      </c>
      <c r="F3" s="2">
        <v>24545</v>
      </c>
      <c r="H3" s="2">
        <v>24545</v>
      </c>
      <c r="I3" s="2"/>
      <c r="M3" s="14" t="s">
        <v>30</v>
      </c>
      <c r="N3" s="14"/>
    </row>
    <row r="4" spans="1:16" x14ac:dyDescent="0.3">
      <c r="B4" s="2"/>
      <c r="D4" s="2"/>
      <c r="F4" s="2"/>
      <c r="H4" s="2"/>
      <c r="I4" s="2"/>
      <c r="K4" s="7"/>
      <c r="L4" s="1"/>
      <c r="M4" s="14" t="s">
        <v>31</v>
      </c>
      <c r="N4" s="14"/>
      <c r="P4" t="s">
        <v>50</v>
      </c>
    </row>
    <row r="5" spans="1:16" x14ac:dyDescent="0.3">
      <c r="A5" s="1" t="s">
        <v>1</v>
      </c>
      <c r="B5" s="6"/>
      <c r="D5" s="6"/>
      <c r="F5" s="6"/>
      <c r="H5" s="6">
        <v>6480</v>
      </c>
      <c r="I5" s="6"/>
      <c r="P5" t="s">
        <v>35</v>
      </c>
    </row>
    <row r="6" spans="1:16" x14ac:dyDescent="0.3">
      <c r="A6" s="1" t="s">
        <v>18</v>
      </c>
      <c r="B6" s="6">
        <v>150</v>
      </c>
      <c r="D6" s="6">
        <v>150</v>
      </c>
      <c r="F6" s="6">
        <v>150</v>
      </c>
      <c r="H6" s="6">
        <v>150</v>
      </c>
      <c r="I6" s="6"/>
      <c r="P6" t="s">
        <v>36</v>
      </c>
    </row>
    <row r="7" spans="1:16" x14ac:dyDescent="0.3">
      <c r="A7" s="1" t="s">
        <v>19</v>
      </c>
      <c r="B7" s="9">
        <v>615</v>
      </c>
      <c r="D7" s="9">
        <v>615</v>
      </c>
      <c r="F7" s="9">
        <v>615</v>
      </c>
      <c r="H7" s="9">
        <v>615</v>
      </c>
      <c r="I7" s="9"/>
      <c r="P7" t="s">
        <v>59</v>
      </c>
    </row>
    <row r="8" spans="1:16" x14ac:dyDescent="0.3">
      <c r="A8" t="s">
        <v>0</v>
      </c>
      <c r="B8" s="2">
        <f>SUM(B5:B7)</f>
        <v>765</v>
      </c>
      <c r="D8" s="2">
        <f>SUM(D5:D7)</f>
        <v>765</v>
      </c>
      <c r="F8" s="2">
        <f>SUM(F5:F7)</f>
        <v>765</v>
      </c>
      <c r="H8" s="2">
        <f>SUM(H5:H7)</f>
        <v>7245</v>
      </c>
      <c r="I8" s="2"/>
    </row>
    <row r="9" spans="1:16" x14ac:dyDescent="0.3">
      <c r="B9" s="2"/>
      <c r="D9" s="2"/>
      <c r="F9" s="2"/>
      <c r="H9" s="2"/>
      <c r="I9" s="2"/>
    </row>
    <row r="10" spans="1:16" x14ac:dyDescent="0.3">
      <c r="A10" t="s">
        <v>2</v>
      </c>
      <c r="B10" s="3">
        <v>900</v>
      </c>
      <c r="D10" s="3">
        <v>900</v>
      </c>
      <c r="F10" s="3">
        <v>900</v>
      </c>
      <c r="H10" s="3">
        <v>900</v>
      </c>
      <c r="I10" s="8"/>
      <c r="P10" t="s">
        <v>51</v>
      </c>
    </row>
    <row r="11" spans="1:16" x14ac:dyDescent="0.3">
      <c r="A11" t="s">
        <v>3</v>
      </c>
      <c r="B11" s="2">
        <f>B3+B8+B10</f>
        <v>26210</v>
      </c>
      <c r="D11" s="2">
        <f>D3+D8+D10</f>
        <v>26210</v>
      </c>
      <c r="F11" s="2">
        <f>F3+F8+F10</f>
        <v>26210</v>
      </c>
      <c r="H11" s="2">
        <v>32690</v>
      </c>
      <c r="I11" s="2"/>
      <c r="P11" t="s">
        <v>52</v>
      </c>
    </row>
    <row r="12" spans="1:16" x14ac:dyDescent="0.3">
      <c r="B12" s="2"/>
      <c r="D12" s="2"/>
      <c r="F12" s="2"/>
      <c r="H12" s="2"/>
      <c r="I12" s="2"/>
    </row>
    <row r="13" spans="1:16" ht="4.05" customHeight="1" x14ac:dyDescent="0.3">
      <c r="A13" s="12"/>
      <c r="B13" s="13"/>
      <c r="C13" s="12"/>
      <c r="D13" s="13"/>
      <c r="E13" s="12"/>
      <c r="F13" s="13"/>
      <c r="G13" s="12"/>
      <c r="H13" s="13"/>
      <c r="I13" s="2"/>
    </row>
    <row r="14" spans="1:16" x14ac:dyDescent="0.3">
      <c r="A14" t="s">
        <v>56</v>
      </c>
      <c r="B14" s="2" t="s">
        <v>54</v>
      </c>
      <c r="D14" s="2" t="s">
        <v>58</v>
      </c>
      <c r="F14" s="2" t="s">
        <v>55</v>
      </c>
      <c r="H14" s="2" t="s">
        <v>55</v>
      </c>
      <c r="I14" s="2"/>
    </row>
    <row r="15" spans="1:16" x14ac:dyDescent="0.3">
      <c r="A15" t="s">
        <v>53</v>
      </c>
      <c r="B15" s="2">
        <v>24317</v>
      </c>
      <c r="D15" s="2">
        <v>25286</v>
      </c>
      <c r="F15" s="2">
        <v>25286</v>
      </c>
      <c r="H15" s="2">
        <v>30988.81</v>
      </c>
      <c r="I15" s="2"/>
      <c r="J15" t="s">
        <v>60</v>
      </c>
      <c r="P15" t="s">
        <v>37</v>
      </c>
    </row>
    <row r="16" spans="1:16" x14ac:dyDescent="0.3">
      <c r="A16" t="s">
        <v>23</v>
      </c>
      <c r="B16" s="3"/>
      <c r="C16" s="11"/>
      <c r="D16" s="3"/>
      <c r="E16" s="11"/>
      <c r="F16" s="3"/>
      <c r="G16" s="11"/>
      <c r="H16" s="3">
        <v>-5702.81</v>
      </c>
      <c r="I16" s="2"/>
      <c r="J16" t="s">
        <v>27</v>
      </c>
      <c r="P16" t="s">
        <v>38</v>
      </c>
    </row>
    <row r="17" spans="1:16" x14ac:dyDescent="0.3">
      <c r="B17" s="2">
        <f>SUM(B15:B16)</f>
        <v>24317</v>
      </c>
      <c r="D17" s="2">
        <f>SUM(D15:D16)</f>
        <v>25286</v>
      </c>
      <c r="F17" s="2">
        <f>SUM(F15:F16)</f>
        <v>25286</v>
      </c>
      <c r="H17" s="2">
        <f>SUM(H15:H16)</f>
        <v>25286</v>
      </c>
      <c r="I17" s="2"/>
      <c r="J17" t="s">
        <v>28</v>
      </c>
      <c r="P17" t="s">
        <v>39</v>
      </c>
    </row>
    <row r="18" spans="1:16" x14ac:dyDescent="0.3">
      <c r="B18" s="2"/>
      <c r="D18" s="2"/>
      <c r="F18" s="2"/>
      <c r="H18" s="2"/>
      <c r="I18" s="2"/>
    </row>
    <row r="19" spans="1:16" x14ac:dyDescent="0.3">
      <c r="A19" t="s">
        <v>12</v>
      </c>
      <c r="B19" s="3">
        <f>-$N$19</f>
        <v>-5000</v>
      </c>
      <c r="C19" s="11"/>
      <c r="D19" s="3">
        <f>-$N$19</f>
        <v>-5000</v>
      </c>
      <c r="E19" s="11"/>
      <c r="F19" s="3">
        <f>-$N$19</f>
        <v>-5000</v>
      </c>
      <c r="G19" s="11"/>
      <c r="H19" s="3">
        <f>-$N$19</f>
        <v>-5000</v>
      </c>
      <c r="I19" s="8"/>
      <c r="J19" t="s">
        <v>17</v>
      </c>
      <c r="M19" t="s">
        <v>13</v>
      </c>
      <c r="N19" s="18">
        <v>5000</v>
      </c>
      <c r="O19" s="1"/>
      <c r="P19" s="19" t="s">
        <v>34</v>
      </c>
    </row>
    <row r="20" spans="1:16" x14ac:dyDescent="0.3">
      <c r="A20" t="s">
        <v>22</v>
      </c>
      <c r="B20" s="2">
        <f>SUM(B17:B19)</f>
        <v>19317</v>
      </c>
      <c r="D20" s="2">
        <f>SUM(D17:D19)</f>
        <v>20286</v>
      </c>
      <c r="F20" s="2">
        <f>SUM(F17:F19)</f>
        <v>20286</v>
      </c>
      <c r="H20" s="2">
        <f>SUM(H17:H19)</f>
        <v>20286</v>
      </c>
      <c r="I20" s="2"/>
      <c r="P20" t="s">
        <v>40</v>
      </c>
    </row>
    <row r="21" spans="1:16" x14ac:dyDescent="0.3">
      <c r="B21" s="2"/>
      <c r="D21" s="2"/>
      <c r="F21" s="2"/>
      <c r="H21" s="2"/>
      <c r="I21" s="2"/>
    </row>
    <row r="22" spans="1:16" x14ac:dyDescent="0.3">
      <c r="A22" t="s">
        <v>21</v>
      </c>
      <c r="B22" s="3">
        <f>B20*$N$22+$N$23</f>
        <v>1209.02</v>
      </c>
      <c r="D22" s="3">
        <f>D20*$N$22+$N$23</f>
        <v>1267.1599999999999</v>
      </c>
      <c r="F22" s="3">
        <f>F20*$N$22+$N$23</f>
        <v>1267.1599999999999</v>
      </c>
      <c r="H22" s="3">
        <f>H20*$N$22+$N$23</f>
        <v>1267.1599999999999</v>
      </c>
      <c r="I22" s="2"/>
      <c r="M22" t="s">
        <v>32</v>
      </c>
      <c r="N22" s="16">
        <v>0.06</v>
      </c>
      <c r="P22" t="s">
        <v>41</v>
      </c>
    </row>
    <row r="23" spans="1:16" x14ac:dyDescent="0.3">
      <c r="B23" s="2">
        <f>SUM(B20:B22)</f>
        <v>20526.02</v>
      </c>
      <c r="C23" s="2"/>
      <c r="D23" s="2">
        <f>SUM(D20:D22)</f>
        <v>21553.16</v>
      </c>
      <c r="E23" s="2"/>
      <c r="F23" s="2">
        <f>SUM(F20:F22)</f>
        <v>21553.16</v>
      </c>
      <c r="G23" s="2"/>
      <c r="H23" s="2">
        <f>SUM(H20:H22)</f>
        <v>21553.16</v>
      </c>
      <c r="I23" s="2"/>
      <c r="M23" t="s">
        <v>33</v>
      </c>
      <c r="N23" s="17">
        <v>50</v>
      </c>
      <c r="P23" t="s">
        <v>42</v>
      </c>
    </row>
    <row r="24" spans="1:16" x14ac:dyDescent="0.3">
      <c r="B24" s="2"/>
      <c r="D24" s="2"/>
      <c r="F24" s="2"/>
      <c r="H24" s="2"/>
      <c r="I24" s="2"/>
    </row>
    <row r="25" spans="1:16" x14ac:dyDescent="0.3">
      <c r="A25" t="s">
        <v>5</v>
      </c>
      <c r="B25" s="2">
        <v>25.5</v>
      </c>
      <c r="D25" s="2">
        <v>25.5</v>
      </c>
      <c r="F25" s="2">
        <v>25.5</v>
      </c>
      <c r="H25" s="2">
        <v>25.5</v>
      </c>
      <c r="I25" s="2"/>
      <c r="P25" t="s">
        <v>43</v>
      </c>
    </row>
    <row r="26" spans="1:16" x14ac:dyDescent="0.3">
      <c r="A26" t="s">
        <v>6</v>
      </c>
      <c r="B26" s="2">
        <v>100</v>
      </c>
      <c r="D26" s="2">
        <v>100</v>
      </c>
      <c r="F26" s="2">
        <v>100</v>
      </c>
      <c r="H26" s="2">
        <v>100</v>
      </c>
      <c r="I26" s="2"/>
      <c r="P26" t="s">
        <v>44</v>
      </c>
    </row>
    <row r="27" spans="1:16" x14ac:dyDescent="0.3">
      <c r="A27" t="s">
        <v>7</v>
      </c>
      <c r="B27" s="3">
        <v>599</v>
      </c>
      <c r="D27" s="3">
        <v>599</v>
      </c>
      <c r="F27" s="3">
        <v>75</v>
      </c>
      <c r="H27" s="3">
        <v>75</v>
      </c>
      <c r="I27" s="8"/>
      <c r="P27" s="19" t="s">
        <v>45</v>
      </c>
    </row>
    <row r="28" spans="1:16" x14ac:dyDescent="0.3">
      <c r="B28" s="2">
        <f>SUM(B23:B27)</f>
        <v>21250.52</v>
      </c>
      <c r="D28" s="2">
        <f>SUM(D23:D27)</f>
        <v>22277.66</v>
      </c>
      <c r="F28" s="2">
        <f>SUM(F23:F27)</f>
        <v>21753.66</v>
      </c>
      <c r="H28" s="2">
        <f>SUM(H23:H27)</f>
        <v>21753.66</v>
      </c>
      <c r="I28" s="2"/>
      <c r="P28" s="20" t="s">
        <v>46</v>
      </c>
    </row>
    <row r="29" spans="1:16" x14ac:dyDescent="0.3">
      <c r="B29" s="2"/>
      <c r="D29" s="2"/>
      <c r="F29" s="2"/>
      <c r="H29" s="2"/>
      <c r="I29" s="2"/>
    </row>
    <row r="30" spans="1:16" x14ac:dyDescent="0.3">
      <c r="A30" t="s">
        <v>8</v>
      </c>
      <c r="B30" s="21"/>
      <c r="D30" s="2">
        <f>-$N$30</f>
        <v>-1500</v>
      </c>
      <c r="F30" s="2">
        <f>-$N$30</f>
        <v>-1500</v>
      </c>
      <c r="H30" s="2">
        <f>-$N$30</f>
        <v>-1500</v>
      </c>
      <c r="I30" s="2"/>
      <c r="M30" t="s">
        <v>8</v>
      </c>
      <c r="N30" s="18">
        <v>1500</v>
      </c>
      <c r="P30" t="s">
        <v>57</v>
      </c>
    </row>
    <row r="31" spans="1:16" x14ac:dyDescent="0.3">
      <c r="A31" t="s">
        <v>15</v>
      </c>
      <c r="B31" s="2">
        <v>-750</v>
      </c>
      <c r="D31" s="2">
        <v>-750</v>
      </c>
      <c r="F31" s="2">
        <v>-750</v>
      </c>
      <c r="H31" s="2">
        <v>-750</v>
      </c>
      <c r="I31" s="2"/>
    </row>
    <row r="32" spans="1:16" x14ac:dyDescent="0.3">
      <c r="A32" t="s">
        <v>10</v>
      </c>
      <c r="B32" s="8">
        <f t="shared" ref="B32:H32" si="0">-$N$32</f>
        <v>0</v>
      </c>
      <c r="C32" s="8">
        <f t="shared" si="0"/>
        <v>0</v>
      </c>
      <c r="D32" s="8">
        <f t="shared" si="0"/>
        <v>0</v>
      </c>
      <c r="E32" s="8">
        <f t="shared" si="0"/>
        <v>0</v>
      </c>
      <c r="F32" s="8">
        <f t="shared" si="0"/>
        <v>0</v>
      </c>
      <c r="G32" s="8">
        <f t="shared" si="0"/>
        <v>0</v>
      </c>
      <c r="H32" s="8">
        <f t="shared" si="0"/>
        <v>0</v>
      </c>
      <c r="I32" s="2"/>
      <c r="M32" t="s">
        <v>10</v>
      </c>
      <c r="N32" s="15">
        <v>0</v>
      </c>
      <c r="P32" t="s">
        <v>47</v>
      </c>
    </row>
    <row r="33" spans="1:16" x14ac:dyDescent="0.3">
      <c r="A33" t="s">
        <v>4</v>
      </c>
      <c r="B33" s="3">
        <f>-$N$33</f>
        <v>-1000</v>
      </c>
      <c r="D33" s="3">
        <f>-$N$33</f>
        <v>-1000</v>
      </c>
      <c r="F33" s="3">
        <f>-$N$33</f>
        <v>-1000</v>
      </c>
      <c r="H33" s="3">
        <f>-$N$33</f>
        <v>-1000</v>
      </c>
      <c r="I33" s="8"/>
      <c r="J33" t="s">
        <v>16</v>
      </c>
      <c r="M33" t="s">
        <v>11</v>
      </c>
      <c r="N33" s="18">
        <v>1000</v>
      </c>
      <c r="P33" s="19" t="s">
        <v>48</v>
      </c>
    </row>
    <row r="34" spans="1:16" x14ac:dyDescent="0.3">
      <c r="A34" t="s">
        <v>9</v>
      </c>
      <c r="B34" s="2">
        <f>SUM(B28:B33)</f>
        <v>19500.52</v>
      </c>
      <c r="D34" s="2">
        <f>SUM(D28:D33)</f>
        <v>19027.66</v>
      </c>
      <c r="F34" s="2">
        <f>SUM(F28:F33)</f>
        <v>18503.66</v>
      </c>
      <c r="H34" s="2">
        <f>SUM(H28:H33)</f>
        <v>18503.66</v>
      </c>
      <c r="I34" s="2"/>
      <c r="P34" t="s">
        <v>49</v>
      </c>
    </row>
    <row r="37" spans="1:16" x14ac:dyDescent="0.3">
      <c r="B37" s="4"/>
      <c r="D37" s="4"/>
      <c r="F37" s="4"/>
      <c r="H37" s="4"/>
      <c r="I37" s="4"/>
    </row>
  </sheetData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Correct Order (Base Price)</vt:lpstr>
      <vt:lpstr>Correct Order (Full List)</vt:lpstr>
    </vt:vector>
  </TitlesOfParts>
  <Company>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Angelo Russo</dc:creator>
  <cp:lastModifiedBy>Angelo Russo</cp:lastModifiedBy>
  <cp:lastPrinted>2014-04-25T12:11:07Z</cp:lastPrinted>
  <dcterms:created xsi:type="dcterms:W3CDTF">2014-04-24T16:35:22Z</dcterms:created>
  <dcterms:modified xsi:type="dcterms:W3CDTF">2014-04-30T18:19:05Z</dcterms:modified>
</cp:coreProperties>
</file>